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ktualisierung Formulare\"/>
    </mc:Choice>
  </mc:AlternateContent>
  <bookViews>
    <workbookView xWindow="0" yWindow="0" windowWidth="19200" windowHeight="6470"/>
  </bookViews>
  <sheets>
    <sheet name="§ 56 Abs. 4" sheetId="1" r:id="rId1"/>
  </sheets>
  <definedNames>
    <definedName name="_xlnm.Print_Area" localSheetId="0">'§ 56 Abs. 4'!$A:$I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1" l="1"/>
  <c r="G98" i="1" l="1"/>
  <c r="G97" i="1"/>
  <c r="G96" i="1"/>
  <c r="G95" i="1"/>
  <c r="G94" i="1"/>
  <c r="G93" i="1"/>
  <c r="G92" i="1"/>
  <c r="E86" i="1"/>
  <c r="E87" i="1"/>
  <c r="H48" i="1"/>
  <c r="H93" i="1" l="1"/>
  <c r="D88" i="1"/>
  <c r="D89" i="1" s="1"/>
  <c r="H96" i="1"/>
  <c r="H97" i="1"/>
  <c r="H94" i="1"/>
  <c r="H95" i="1"/>
  <c r="H98" i="1"/>
  <c r="H92" i="1"/>
  <c r="C88" i="1" l="1"/>
  <c r="E88" i="1" s="1"/>
  <c r="C89" i="1" l="1"/>
  <c r="E89" i="1" l="1"/>
</calcChain>
</file>

<file path=xl/sharedStrings.xml><?xml version="1.0" encoding="utf-8"?>
<sst xmlns="http://schemas.openxmlformats.org/spreadsheetml/2006/main" count="40" uniqueCount="38">
  <si>
    <t>am/von</t>
  </si>
  <si>
    <t>bis</t>
  </si>
  <si>
    <t xml:space="preserve">Titel/Inhalt der Veranstaltung </t>
  </si>
  <si>
    <t>Rechnungslegung/ Abschlussprüfung</t>
  </si>
  <si>
    <t>Stunden</t>
  </si>
  <si>
    <t>Gesamtsumme</t>
  </si>
  <si>
    <t>An die</t>
  </si>
  <si>
    <t>Brucknerstraße 8/6</t>
  </si>
  <si>
    <t>1040 Wien</t>
  </si>
  <si>
    <t>behoerde@apab.gv.at</t>
  </si>
  <si>
    <t>Übermittlung an:</t>
  </si>
  <si>
    <t>Meldung zur kontinuierlichen Fortbildung gem. § 56 Abs. 4 APAG</t>
  </si>
  <si>
    <t>Kalenderjahr:</t>
  </si>
  <si>
    <t>Name der Prüfungsgesellschaft:</t>
  </si>
  <si>
    <t>absolvierte Stunden</t>
  </si>
  <si>
    <t>Kalenderjahr</t>
  </si>
  <si>
    <t>Veranstalter</t>
  </si>
  <si>
    <t>Im Kalenderjahr absolvierte Fortbildungsmaßnahmen:</t>
  </si>
  <si>
    <t>Hiermit bestätige ich die Vollständigkeit und Richtigkeit der Angaben.</t>
  </si>
  <si>
    <t>Ort, Datum</t>
  </si>
  <si>
    <t>Unterschrift des Abschlussprüfers/ Mitarbeiters</t>
  </si>
  <si>
    <t>Zusammenfassung</t>
  </si>
  <si>
    <t>A. Facheinschlägige Fortbildungsveranstaltungen (unbegrenzt)</t>
  </si>
  <si>
    <t>B. Facheinschlägiges Selbststudium (max. 10h)</t>
  </si>
  <si>
    <t>Bestätigung</t>
  </si>
  <si>
    <t>C.1 Facheinschlägige Tätigkeiten als Schriftsteller (max. 20h, ACHTUNG SUMME C.1-C.5 max. 20h)</t>
  </si>
  <si>
    <t>C.2 Facheinschlägige Tätigkeiten als Lektor (max. 20h, ACHTUNG SUMME C.1-C.5 max. 20h)</t>
  </si>
  <si>
    <t>C.3 Facheinschlägige Tätigkeiten als Vortragender (max. 20h, ACHTUNG SUMME C.1-C.5 max. 20h)</t>
  </si>
  <si>
    <t>C.4 Facheinschlägige Tätigkeiten als Prüfungskommissär (max. 20h, ACHTUNG SUMME C.1-C.5 max. 20h)</t>
  </si>
  <si>
    <t>C.5 Facheinschlägige Tätigkeiten als Mitglied in Fachgremien (max. 20h, ACHTUNG SUMME C.1-C.5 max. 20h)</t>
  </si>
  <si>
    <t>Abschlussprüferaufsichtsbehörde (APAB)</t>
  </si>
  <si>
    <t>Name des Meldepflichtigen:</t>
  </si>
  <si>
    <t>APAB Registernummer der Prüfungsgesellschaft:</t>
  </si>
  <si>
    <t>APAB Registernummer der natürlichen Person:</t>
  </si>
  <si>
    <t>Verantwortlichkeit des Meldepflichtigen:</t>
  </si>
  <si>
    <t>Kategorie*</t>
  </si>
  <si>
    <t>*Kategorien:</t>
  </si>
  <si>
    <t>Nur auszufüllen wenn der Meldepflichtige selbst über eine Bescheinigung gemäß §§ 35, 36 APAG verfügt: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</si>
</sst>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Arial"/>
      <family val="2"/>
    </font>
    <font>
      <b/>
      <sz val="16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2" fillId="3" borderId="6" xfId="0" applyFont="1" applyFill="1" applyBorder="1"/>
    <xf numFmtId="0" fontId="1" fillId="3" borderId="0" xfId="0" applyFont="1" applyFill="1" applyBorder="1"/>
    <xf numFmtId="0" fontId="1" fillId="3" borderId="7" xfId="0" applyFont="1" applyFill="1" applyBorder="1"/>
    <xf numFmtId="0" fontId="1" fillId="3" borderId="6" xfId="0" applyFont="1" applyFill="1" applyBorder="1"/>
    <xf numFmtId="0" fontId="1" fillId="3" borderId="2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6" fillId="3" borderId="0" xfId="0" applyFont="1" applyFill="1"/>
    <xf numFmtId="0" fontId="2" fillId="3" borderId="1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7" xfId="0" applyFont="1" applyFill="1" applyBorder="1"/>
    <xf numFmtId="0" fontId="2" fillId="3" borderId="0" xfId="0" applyFont="1" applyFill="1"/>
    <xf numFmtId="4" fontId="2" fillId="3" borderId="0" xfId="0" applyNumberFormat="1" applyFont="1" applyFill="1"/>
    <xf numFmtId="0" fontId="4" fillId="3" borderId="0" xfId="1" applyFill="1"/>
    <xf numFmtId="0" fontId="1" fillId="3" borderId="1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 hidden="1"/>
    </xf>
    <xf numFmtId="4" fontId="2" fillId="3" borderId="0" xfId="0" applyNumberFormat="1" applyFont="1" applyFill="1" applyProtection="1">
      <protection hidden="1"/>
    </xf>
    <xf numFmtId="4" fontId="1" fillId="3" borderId="1" xfId="0" applyNumberFormat="1" applyFont="1" applyFill="1" applyBorder="1" applyProtection="1">
      <protection hidden="1"/>
    </xf>
    <xf numFmtId="4" fontId="2" fillId="3" borderId="1" xfId="0" applyNumberFormat="1" applyFont="1" applyFill="1" applyBorder="1" applyProtection="1"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center" vertical="center"/>
    </xf>
    <xf numFmtId="2" fontId="1" fillId="3" borderId="1" xfId="0" applyNumberFormat="1" applyFont="1" applyFill="1" applyBorder="1" applyProtection="1">
      <protection locked="0"/>
    </xf>
    <xf numFmtId="0" fontId="5" fillId="3" borderId="0" xfId="0" applyFont="1" applyFill="1" applyAlignment="1">
      <alignment horizontal="center" vertical="center"/>
    </xf>
    <xf numFmtId="0" fontId="3" fillId="2" borderId="2" xfId="0" applyFont="1" applyFill="1" applyBorder="1"/>
    <xf numFmtId="0" fontId="1" fillId="3" borderId="1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6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1</xdr:row>
      <xdr:rowOff>37</xdr:rowOff>
    </xdr:from>
    <xdr:to>
      <xdr:col>7</xdr:col>
      <xdr:colOff>827405</xdr:colOff>
      <xdr:row>3</xdr:row>
      <xdr:rowOff>159422</xdr:rowOff>
    </xdr:to>
    <xdr:pic>
      <xdr:nvPicPr>
        <xdr:cNvPr id="5" name="Grafik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61962"/>
          <a:ext cx="1694180" cy="4832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hoerde@apab.gv.at?subject=Fortbildungsmeldung%20&#167;%2056%20Abs.%204%20APA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1"/>
  <sheetViews>
    <sheetView tabSelected="1" workbookViewId="0">
      <selection activeCell="E91" sqref="E91"/>
    </sheetView>
  </sheetViews>
  <sheetFormatPr baseColWidth="10" defaultColWidth="0" defaultRowHeight="12.5" zeroHeight="1" x14ac:dyDescent="0.25"/>
  <cols>
    <col min="1" max="1" width="2.83203125" style="2" customWidth="1"/>
    <col min="2" max="2" width="13.83203125" style="1" customWidth="1"/>
    <col min="3" max="3" width="14.08203125" style="1" customWidth="1"/>
    <col min="4" max="4" width="18.08203125" style="1" customWidth="1"/>
    <col min="5" max="5" width="37.08203125" style="1" customWidth="1"/>
    <col min="6" max="7" width="16.08203125" style="1" customWidth="1"/>
    <col min="8" max="8" width="11.25" style="1" customWidth="1"/>
    <col min="9" max="9" width="2.75" style="2" customWidth="1"/>
    <col min="10" max="16384" width="11.25" style="1" hidden="1"/>
  </cols>
  <sheetData>
    <row r="1" spans="2:8" ht="13" x14ac:dyDescent="0.3">
      <c r="B1" s="26" t="s">
        <v>6</v>
      </c>
      <c r="C1" s="2"/>
      <c r="D1" s="2"/>
      <c r="E1" s="2"/>
      <c r="F1" s="2"/>
      <c r="G1" s="2"/>
      <c r="H1" s="2"/>
    </row>
    <row r="2" spans="2:8" ht="13" x14ac:dyDescent="0.3">
      <c r="B2" s="26" t="s">
        <v>30</v>
      </c>
      <c r="C2" s="2"/>
      <c r="D2" s="2"/>
      <c r="E2" s="2"/>
      <c r="F2" s="2"/>
      <c r="G2" s="2"/>
      <c r="H2" s="2"/>
    </row>
    <row r="3" spans="2:8" ht="13" x14ac:dyDescent="0.3">
      <c r="B3" s="26" t="s">
        <v>7</v>
      </c>
      <c r="C3" s="2"/>
      <c r="D3" s="2"/>
      <c r="E3" s="2"/>
      <c r="F3" s="2"/>
      <c r="G3" s="2"/>
      <c r="H3" s="2"/>
    </row>
    <row r="4" spans="2:8" ht="13" x14ac:dyDescent="0.3">
      <c r="B4" s="26" t="s">
        <v>8</v>
      </c>
      <c r="C4" s="2"/>
      <c r="D4" s="2"/>
      <c r="E4" s="2"/>
      <c r="F4" s="2"/>
      <c r="G4" s="2"/>
      <c r="H4" s="2"/>
    </row>
    <row r="5" spans="2:8" ht="13" x14ac:dyDescent="0.3">
      <c r="B5" s="26"/>
      <c r="C5" s="2"/>
      <c r="D5" s="2"/>
      <c r="E5" s="2"/>
      <c r="F5" s="2"/>
      <c r="G5" s="2"/>
      <c r="H5" s="2"/>
    </row>
    <row r="6" spans="2:8" ht="14" x14ac:dyDescent="0.3">
      <c r="B6" s="26" t="s">
        <v>10</v>
      </c>
      <c r="C6" s="28" t="s">
        <v>9</v>
      </c>
      <c r="D6" s="2"/>
      <c r="E6" s="2"/>
      <c r="F6" s="2"/>
      <c r="G6" s="2"/>
      <c r="H6" s="2"/>
    </row>
    <row r="7" spans="2:8" x14ac:dyDescent="0.25">
      <c r="B7" s="2"/>
      <c r="C7" s="2"/>
      <c r="D7" s="2"/>
      <c r="E7" s="2"/>
      <c r="F7" s="2"/>
      <c r="G7" s="2"/>
      <c r="H7" s="2"/>
    </row>
    <row r="8" spans="2:8" x14ac:dyDescent="0.25">
      <c r="B8" s="40" t="s">
        <v>11</v>
      </c>
      <c r="C8" s="40"/>
      <c r="D8" s="40"/>
      <c r="E8" s="40"/>
      <c r="F8" s="40"/>
      <c r="G8" s="40"/>
      <c r="H8" s="40"/>
    </row>
    <row r="9" spans="2:8" x14ac:dyDescent="0.25">
      <c r="B9" s="40"/>
      <c r="C9" s="40"/>
      <c r="D9" s="40"/>
      <c r="E9" s="40"/>
      <c r="F9" s="40"/>
      <c r="G9" s="40"/>
      <c r="H9" s="40"/>
    </row>
    <row r="10" spans="2:8" s="2" customFormat="1" ht="13" thickBot="1" x14ac:dyDescent="0.3"/>
    <row r="11" spans="2:8" s="2" customFormat="1" ht="6" customHeight="1" x14ac:dyDescent="0.25">
      <c r="B11" s="4"/>
      <c r="C11" s="5"/>
      <c r="D11" s="5"/>
      <c r="E11" s="5"/>
      <c r="F11" s="5"/>
      <c r="G11" s="5"/>
      <c r="H11" s="6"/>
    </row>
    <row r="12" spans="2:8" s="2" customFormat="1" ht="20.149999999999999" customHeight="1" x14ac:dyDescent="0.3">
      <c r="B12" s="7" t="s">
        <v>12</v>
      </c>
      <c r="C12" s="33"/>
      <c r="D12" s="8"/>
      <c r="E12" s="8"/>
      <c r="F12" s="8"/>
      <c r="G12" s="8"/>
      <c r="H12" s="9"/>
    </row>
    <row r="13" spans="2:8" s="2" customFormat="1" ht="15" customHeight="1" x14ac:dyDescent="0.25">
      <c r="B13" s="10"/>
      <c r="C13" s="8"/>
      <c r="D13" s="8"/>
      <c r="E13" s="8"/>
      <c r="F13" s="8"/>
      <c r="G13" s="8"/>
      <c r="H13" s="9"/>
    </row>
    <row r="14" spans="2:8" s="2" customFormat="1" ht="20.149999999999999" customHeight="1" x14ac:dyDescent="0.3">
      <c r="B14" s="7" t="s">
        <v>32</v>
      </c>
      <c r="C14" s="8"/>
      <c r="D14" s="8"/>
      <c r="E14" s="29"/>
      <c r="F14" s="8"/>
      <c r="G14" s="8"/>
      <c r="H14" s="9"/>
    </row>
    <row r="15" spans="2:8" s="2" customFormat="1" ht="15" customHeight="1" x14ac:dyDescent="0.25">
      <c r="B15" s="10"/>
      <c r="C15" s="8"/>
      <c r="D15" s="8"/>
      <c r="E15" s="8"/>
      <c r="F15" s="8"/>
      <c r="G15" s="8"/>
      <c r="H15" s="9"/>
    </row>
    <row r="16" spans="2:8" s="2" customFormat="1" ht="20.149999999999999" customHeight="1" x14ac:dyDescent="0.3">
      <c r="B16" s="7" t="s">
        <v>13</v>
      </c>
      <c r="C16" s="8"/>
      <c r="D16" s="8"/>
      <c r="E16" s="30"/>
      <c r="F16" s="8"/>
      <c r="G16" s="8"/>
      <c r="H16" s="9"/>
    </row>
    <row r="17" spans="2:8" s="2" customFormat="1" ht="15" customHeight="1" x14ac:dyDescent="0.25">
      <c r="B17" s="10"/>
      <c r="C17" s="8"/>
      <c r="D17" s="8"/>
      <c r="E17" s="8"/>
      <c r="F17" s="8"/>
      <c r="G17" s="8"/>
      <c r="H17" s="9"/>
    </row>
    <row r="18" spans="2:8" s="2" customFormat="1" ht="20.149999999999999" customHeight="1" x14ac:dyDescent="0.3">
      <c r="B18" s="7" t="s">
        <v>31</v>
      </c>
      <c r="C18" s="8"/>
      <c r="D18" s="8"/>
      <c r="E18" s="30"/>
      <c r="F18" s="8"/>
      <c r="G18" s="8"/>
      <c r="H18" s="9"/>
    </row>
    <row r="19" spans="2:8" s="2" customFormat="1" ht="20.149999999999999" customHeight="1" x14ac:dyDescent="0.25">
      <c r="B19" s="10"/>
      <c r="C19" s="8"/>
      <c r="D19" s="8"/>
      <c r="E19" s="8"/>
      <c r="F19" s="8"/>
      <c r="G19" s="8"/>
      <c r="H19" s="9"/>
    </row>
    <row r="20" spans="2:8" s="2" customFormat="1" ht="20.149999999999999" customHeight="1" x14ac:dyDescent="0.3">
      <c r="B20" s="7" t="s">
        <v>34</v>
      </c>
      <c r="C20" s="8"/>
      <c r="E20" s="33"/>
      <c r="F20" s="8"/>
      <c r="G20" s="8"/>
      <c r="H20" s="9"/>
    </row>
    <row r="21" spans="2:8" s="2" customFormat="1" ht="15" customHeight="1" x14ac:dyDescent="0.25">
      <c r="B21" s="10"/>
      <c r="C21" s="8"/>
      <c r="D21" s="8"/>
      <c r="E21" s="8"/>
      <c r="F21" s="8"/>
      <c r="G21" s="8"/>
      <c r="H21" s="9"/>
    </row>
    <row r="22" spans="2:8" s="2" customFormat="1" ht="20.149999999999999" customHeight="1" x14ac:dyDescent="0.25">
      <c r="B22" s="10" t="s">
        <v>37</v>
      </c>
      <c r="C22" s="8"/>
      <c r="D22" s="8"/>
      <c r="E22" s="8"/>
      <c r="F22" s="8"/>
      <c r="G22" s="8"/>
      <c r="H22" s="9"/>
    </row>
    <row r="23" spans="2:8" s="2" customFormat="1" ht="15" customHeight="1" x14ac:dyDescent="0.25">
      <c r="B23" s="10"/>
      <c r="C23" s="8"/>
      <c r="D23" s="8"/>
      <c r="E23" s="8"/>
      <c r="F23" s="8"/>
      <c r="G23" s="8"/>
      <c r="H23" s="9"/>
    </row>
    <row r="24" spans="2:8" s="2" customFormat="1" ht="20.149999999999999" customHeight="1" x14ac:dyDescent="0.3">
      <c r="B24" s="7" t="s">
        <v>33</v>
      </c>
      <c r="C24" s="8"/>
      <c r="D24" s="8"/>
      <c r="E24" s="29"/>
      <c r="F24" s="8"/>
      <c r="G24" s="8"/>
      <c r="H24" s="9"/>
    </row>
    <row r="25" spans="2:8" s="2" customFormat="1" ht="15" customHeight="1" x14ac:dyDescent="0.25">
      <c r="B25" s="10"/>
      <c r="C25" s="8"/>
      <c r="D25" s="8"/>
      <c r="E25" s="8"/>
      <c r="F25" s="8"/>
      <c r="G25" s="8"/>
      <c r="H25" s="9"/>
    </row>
    <row r="26" spans="2:8" s="2" customFormat="1" ht="6.65" customHeight="1" thickBot="1" x14ac:dyDescent="0.3">
      <c r="B26" s="12"/>
      <c r="C26" s="13"/>
      <c r="D26" s="13"/>
      <c r="E26" s="13"/>
      <c r="F26" s="13"/>
      <c r="G26" s="13"/>
      <c r="H26" s="14"/>
    </row>
    <row r="27" spans="2:8" s="2" customFormat="1" x14ac:dyDescent="0.25"/>
    <row r="28" spans="2:8" ht="13" x14ac:dyDescent="0.3">
      <c r="B28" s="41" t="s">
        <v>17</v>
      </c>
      <c r="C28" s="41"/>
      <c r="D28" s="41"/>
      <c r="E28" s="41"/>
      <c r="F28" s="41"/>
      <c r="G28" s="41"/>
      <c r="H28" s="41"/>
    </row>
    <row r="29" spans="2:8" s="2" customFormat="1" ht="13" x14ac:dyDescent="0.3">
      <c r="F29" s="26"/>
      <c r="G29" s="26"/>
      <c r="H29" s="27"/>
    </row>
    <row r="30" spans="2:8" s="3" customFormat="1" ht="26" x14ac:dyDescent="0.3">
      <c r="B30" s="15" t="s">
        <v>0</v>
      </c>
      <c r="C30" s="15" t="s">
        <v>1</v>
      </c>
      <c r="D30" s="15" t="s">
        <v>16</v>
      </c>
      <c r="E30" s="15" t="s">
        <v>2</v>
      </c>
      <c r="F30" s="16" t="s">
        <v>3</v>
      </c>
      <c r="G30" s="37" t="s">
        <v>35</v>
      </c>
      <c r="H30" s="15" t="s">
        <v>4</v>
      </c>
    </row>
    <row r="31" spans="2:8" s="2" customFormat="1" ht="20.149999999999999" customHeight="1" x14ac:dyDescent="0.25">
      <c r="B31" s="31"/>
      <c r="C31" s="31"/>
      <c r="D31" s="29"/>
      <c r="E31" s="29"/>
      <c r="F31" s="29"/>
      <c r="G31" s="29"/>
      <c r="H31" s="32"/>
    </row>
    <row r="32" spans="2:8" s="2" customFormat="1" ht="20.149999999999999" customHeight="1" x14ac:dyDescent="0.25">
      <c r="B32" s="31"/>
      <c r="C32" s="31"/>
      <c r="D32" s="29"/>
      <c r="E32" s="29"/>
      <c r="F32" s="29"/>
      <c r="G32" s="29"/>
      <c r="H32" s="32"/>
    </row>
    <row r="33" spans="2:8" s="2" customFormat="1" ht="20.149999999999999" customHeight="1" x14ac:dyDescent="0.25">
      <c r="B33" s="31"/>
      <c r="C33" s="31"/>
      <c r="D33" s="29"/>
      <c r="E33" s="29"/>
      <c r="F33" s="29"/>
      <c r="G33" s="29"/>
      <c r="H33" s="32"/>
    </row>
    <row r="34" spans="2:8" s="2" customFormat="1" ht="20.149999999999999" customHeight="1" x14ac:dyDescent="0.25">
      <c r="B34" s="31"/>
      <c r="C34" s="31"/>
      <c r="D34" s="29"/>
      <c r="E34" s="29"/>
      <c r="F34" s="29"/>
      <c r="G34" s="29"/>
      <c r="H34" s="32"/>
    </row>
    <row r="35" spans="2:8" s="2" customFormat="1" ht="20.149999999999999" customHeight="1" x14ac:dyDescent="0.25">
      <c r="B35" s="31"/>
      <c r="C35" s="31"/>
      <c r="D35" s="29"/>
      <c r="E35" s="29"/>
      <c r="F35" s="29"/>
      <c r="G35" s="29"/>
      <c r="H35" s="32"/>
    </row>
    <row r="36" spans="2:8" s="2" customFormat="1" ht="20.149999999999999" customHeight="1" x14ac:dyDescent="0.25">
      <c r="B36" s="31"/>
      <c r="C36" s="31"/>
      <c r="D36" s="29"/>
      <c r="E36" s="29"/>
      <c r="F36" s="29"/>
      <c r="G36" s="29"/>
      <c r="H36" s="32"/>
    </row>
    <row r="37" spans="2:8" s="2" customFormat="1" ht="20.149999999999999" customHeight="1" x14ac:dyDescent="0.25">
      <c r="B37" s="31"/>
      <c r="C37" s="31"/>
      <c r="D37" s="29"/>
      <c r="E37" s="29"/>
      <c r="F37" s="29"/>
      <c r="G37" s="29"/>
      <c r="H37" s="32"/>
    </row>
    <row r="38" spans="2:8" s="2" customFormat="1" ht="20.149999999999999" customHeight="1" x14ac:dyDescent="0.25">
      <c r="B38" s="31"/>
      <c r="C38" s="31"/>
      <c r="D38" s="29"/>
      <c r="E38" s="29"/>
      <c r="F38" s="29"/>
      <c r="G38" s="29"/>
      <c r="H38" s="32"/>
    </row>
    <row r="39" spans="2:8" s="2" customFormat="1" ht="20.149999999999999" customHeight="1" x14ac:dyDescent="0.25">
      <c r="B39" s="31"/>
      <c r="C39" s="31"/>
      <c r="D39" s="29"/>
      <c r="E39" s="29"/>
      <c r="F39" s="29"/>
      <c r="G39" s="29"/>
      <c r="H39" s="32"/>
    </row>
    <row r="40" spans="2:8" s="2" customFormat="1" ht="20.149999999999999" customHeight="1" x14ac:dyDescent="0.25">
      <c r="B40" s="31"/>
      <c r="C40" s="31"/>
      <c r="D40" s="29"/>
      <c r="E40" s="29"/>
      <c r="F40" s="29"/>
      <c r="G40" s="29"/>
      <c r="H40" s="32"/>
    </row>
    <row r="41" spans="2:8" s="2" customFormat="1" ht="20.149999999999999" customHeight="1" x14ac:dyDescent="0.25">
      <c r="B41" s="31"/>
      <c r="C41" s="31"/>
      <c r="D41" s="29"/>
      <c r="E41" s="29"/>
      <c r="F41" s="29"/>
      <c r="G41" s="29"/>
      <c r="H41" s="32"/>
    </row>
    <row r="42" spans="2:8" s="2" customFormat="1" ht="20.149999999999999" customHeight="1" x14ac:dyDescent="0.25">
      <c r="B42" s="31"/>
      <c r="C42" s="31"/>
      <c r="D42" s="29"/>
      <c r="E42" s="29"/>
      <c r="F42" s="29"/>
      <c r="G42" s="29"/>
      <c r="H42" s="32"/>
    </row>
    <row r="43" spans="2:8" s="2" customFormat="1" ht="20.149999999999999" customHeight="1" x14ac:dyDescent="0.25">
      <c r="B43" s="31"/>
      <c r="C43" s="31"/>
      <c r="D43" s="29"/>
      <c r="E43" s="29"/>
      <c r="F43" s="29"/>
      <c r="G43" s="29"/>
      <c r="H43" s="32"/>
    </row>
    <row r="44" spans="2:8" s="2" customFormat="1" ht="20.149999999999999" customHeight="1" x14ac:dyDescent="0.25">
      <c r="B44" s="31"/>
      <c r="C44" s="31"/>
      <c r="D44" s="29"/>
      <c r="E44" s="29"/>
      <c r="F44" s="29"/>
      <c r="G44" s="29"/>
      <c r="H44" s="32"/>
    </row>
    <row r="45" spans="2:8" s="2" customFormat="1" ht="20.149999999999999" customHeight="1" x14ac:dyDescent="0.25">
      <c r="B45" s="31"/>
      <c r="C45" s="31"/>
      <c r="D45" s="29"/>
      <c r="E45" s="29"/>
      <c r="F45" s="29"/>
      <c r="G45" s="29"/>
      <c r="H45" s="32"/>
    </row>
    <row r="46" spans="2:8" s="2" customFormat="1" ht="20.149999999999999" customHeight="1" x14ac:dyDescent="0.25">
      <c r="B46" s="31"/>
      <c r="C46" s="31"/>
      <c r="D46" s="29"/>
      <c r="E46" s="29"/>
      <c r="F46" s="29"/>
      <c r="G46" s="29"/>
      <c r="H46" s="32"/>
    </row>
    <row r="47" spans="2:8" s="2" customFormat="1" ht="20.149999999999999" customHeight="1" x14ac:dyDescent="0.25">
      <c r="B47" s="31"/>
      <c r="C47" s="31"/>
      <c r="D47" s="29"/>
      <c r="E47" s="29"/>
      <c r="F47" s="29"/>
      <c r="G47" s="29"/>
      <c r="H47" s="32"/>
    </row>
    <row r="48" spans="2:8" s="2" customFormat="1" ht="13" x14ac:dyDescent="0.3">
      <c r="F48" s="26" t="s">
        <v>5</v>
      </c>
      <c r="G48" s="26"/>
      <c r="H48" s="34">
        <f>SUM(H31:H47)</f>
        <v>0</v>
      </c>
    </row>
    <row r="49" spans="6:8" s="2" customFormat="1" ht="13" x14ac:dyDescent="0.3">
      <c r="F49" s="26"/>
      <c r="G49" s="26"/>
      <c r="H49" s="27"/>
    </row>
    <row r="50" spans="6:8" hidden="1" x14ac:dyDescent="0.25"/>
    <row r="51" spans="6:8" hidden="1" x14ac:dyDescent="0.25"/>
    <row r="52" spans="6:8" hidden="1" x14ac:dyDescent="0.25"/>
    <row r="53" spans="6:8" hidden="1" x14ac:dyDescent="0.25"/>
    <row r="54" spans="6:8" hidden="1" x14ac:dyDescent="0.25"/>
    <row r="55" spans="6:8" hidden="1" x14ac:dyDescent="0.25"/>
    <row r="56" spans="6:8" hidden="1" x14ac:dyDescent="0.25"/>
    <row r="57" spans="6:8" hidden="1" x14ac:dyDescent="0.25"/>
    <row r="58" spans="6:8" hidden="1" x14ac:dyDescent="0.25"/>
    <row r="59" spans="6:8" hidden="1" x14ac:dyDescent="0.25"/>
    <row r="60" spans="6:8" hidden="1" x14ac:dyDescent="0.25"/>
    <row r="61" spans="6:8" hidden="1" x14ac:dyDescent="0.25"/>
    <row r="62" spans="6:8" hidden="1" x14ac:dyDescent="0.25"/>
    <row r="63" spans="6:8" hidden="1" x14ac:dyDescent="0.25"/>
    <row r="64" spans="6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spans="2:8" hidden="1" x14ac:dyDescent="0.25"/>
    <row r="82" spans="2:8" hidden="1" x14ac:dyDescent="0.25"/>
    <row r="83" spans="2:8" ht="13" x14ac:dyDescent="0.3">
      <c r="B83" s="41" t="s">
        <v>21</v>
      </c>
      <c r="C83" s="41"/>
      <c r="D83" s="41"/>
      <c r="E83" s="41"/>
      <c r="F83" s="41"/>
      <c r="G83" s="41"/>
      <c r="H83" s="41"/>
    </row>
    <row r="84" spans="2:8" s="2" customFormat="1" ht="13" x14ac:dyDescent="0.3">
      <c r="F84" s="26"/>
      <c r="G84" s="26"/>
      <c r="H84" s="27"/>
    </row>
    <row r="85" spans="2:8" s="2" customFormat="1" ht="26" x14ac:dyDescent="0.25">
      <c r="B85" s="15" t="s">
        <v>15</v>
      </c>
      <c r="C85" s="16" t="s">
        <v>14</v>
      </c>
      <c r="D85" s="16" t="s">
        <v>3</v>
      </c>
      <c r="E85" s="3"/>
      <c r="F85" s="3"/>
      <c r="G85" s="3"/>
      <c r="H85" s="3"/>
    </row>
    <row r="86" spans="2:8" s="2" customFormat="1" ht="20.149999999999999" customHeight="1" x14ac:dyDescent="0.25">
      <c r="B86" s="17">
        <v>2019</v>
      </c>
      <c r="C86" s="39">
        <v>0</v>
      </c>
      <c r="D86" s="32">
        <v>0</v>
      </c>
      <c r="E86" s="18" t="str">
        <f>IF(C86&lt;30,"Sie haben nicht die geforderte Mindeststundenanzahl von 30 erfüllt."," ")</f>
        <v>Sie haben nicht die geforderte Mindeststundenanzahl von 30 erfüllt.</v>
      </c>
    </row>
    <row r="87" spans="2:8" s="2" customFormat="1" ht="20.149999999999999" customHeight="1" x14ac:dyDescent="0.25">
      <c r="B87" s="17">
        <v>2020</v>
      </c>
      <c r="C87" s="39">
        <v>0</v>
      </c>
      <c r="D87" s="32">
        <v>0</v>
      </c>
      <c r="E87" s="18" t="str">
        <f>IF(C87&lt;30,"Sie haben nicht die geforderte Mindeststundenanzahl von 30 erfüllt."," ")</f>
        <v>Sie haben nicht die geforderte Mindeststundenanzahl von 30 erfüllt.</v>
      </c>
    </row>
    <row r="88" spans="2:8" s="2" customFormat="1" ht="20.149999999999999" customHeight="1" x14ac:dyDescent="0.25">
      <c r="B88" s="17">
        <v>2021</v>
      </c>
      <c r="C88" s="35">
        <f>IF(SUM(H94:H98)&gt;20,H92+H93+20,SUM(H92:H98))</f>
        <v>0</v>
      </c>
      <c r="D88" s="35">
        <f>IF(SUM(G94:G98)&gt;20,G92+G93+20,SUM(G92:G98))</f>
        <v>0</v>
      </c>
      <c r="E88" s="18" t="str">
        <f>IF(C88&lt;30,"Sie haben nicht die geforderte Mindeststundenanzahl von 30 erfüllt."," ")</f>
        <v>Sie haben nicht die geforderte Mindeststundenanzahl von 30 erfüllt.</v>
      </c>
    </row>
    <row r="89" spans="2:8" s="2" customFormat="1" ht="20.149999999999999" customHeight="1" x14ac:dyDescent="0.3">
      <c r="B89" s="19" t="s">
        <v>5</v>
      </c>
      <c r="C89" s="36">
        <f>SUM(C86:C88)</f>
        <v>0</v>
      </c>
      <c r="D89" s="36">
        <f>SUM(D86:D88)</f>
        <v>0</v>
      </c>
      <c r="E89" s="18" t="str">
        <f>IF(C89&lt;120,"Sie haben im Durchrechnungszeitraum nicht die geforderte Mindeststundenanzahl von 120 erfüllt."," ")</f>
        <v>Sie haben im Durchrechnungszeitraum nicht die geforderte Mindeststundenanzahl von 120 erfüllt.</v>
      </c>
    </row>
    <row r="90" spans="2:8" s="2" customFormat="1" x14ac:dyDescent="0.25">
      <c r="E90" s="18" t="str">
        <f>IF(D89&lt;60,"Sie haben im Durchrechnungszeitraum nicht die geforderte Mindeststundenanzahl von 60 in AP/RL erfüllt."," ")</f>
        <v>Sie haben im Durchrechnungszeitraum nicht die geforderte Mindeststundenanzahl von 60 in AP/RL erfüllt.</v>
      </c>
    </row>
    <row r="91" spans="2:8" s="2" customFormat="1" ht="13" x14ac:dyDescent="0.3">
      <c r="B91" s="26" t="s">
        <v>36</v>
      </c>
    </row>
    <row r="92" spans="2:8" s="2" customFormat="1" ht="13" x14ac:dyDescent="0.3">
      <c r="B92" s="26" t="s">
        <v>22</v>
      </c>
      <c r="F92" s="26"/>
      <c r="G92" s="34">
        <f>SUMIFS(H:H,F:F,"ja",G:G,"A.")</f>
        <v>0</v>
      </c>
      <c r="H92" s="34">
        <f>SUMIF(G:G,"A.",H:H)</f>
        <v>0</v>
      </c>
    </row>
    <row r="93" spans="2:8" s="2" customFormat="1" ht="13" x14ac:dyDescent="0.3">
      <c r="B93" s="26" t="s">
        <v>23</v>
      </c>
      <c r="F93" s="26"/>
      <c r="G93" s="34">
        <f>IF(SUMIFS(H:H,F:F,"ja",G:G,"B.")&gt;10,10,SUMIFS(H:H,F:F,"ja",G:G,"B."))</f>
        <v>0</v>
      </c>
      <c r="H93" s="34">
        <f>IF(SUMIF(G:G,"B.",H:H)&gt;10,10,SUMIF(G:G,"B.",H:H))</f>
        <v>0</v>
      </c>
    </row>
    <row r="94" spans="2:8" s="2" customFormat="1" ht="13" x14ac:dyDescent="0.3">
      <c r="B94" s="26" t="s">
        <v>25</v>
      </c>
      <c r="F94" s="26"/>
      <c r="G94" s="34">
        <f>IF(SUMIFS(H:H,F:F,"ja",G:G,"C.1")&gt;20,20,SUMIFS(H:H,F:F,"ja",G:G,"C.1"))</f>
        <v>0</v>
      </c>
      <c r="H94" s="34">
        <f>IF(SUMIF(G:G,"C.1",H:H)&gt;20,20,SUMIF(G:G,"C.1",H:H))</f>
        <v>0</v>
      </c>
    </row>
    <row r="95" spans="2:8" s="2" customFormat="1" ht="13" x14ac:dyDescent="0.3">
      <c r="B95" s="26" t="s">
        <v>26</v>
      </c>
      <c r="G95" s="34">
        <f>IF(SUMIFS(H:H,F:F,"ja",G:G,"C.2")&gt;20,20,SUMIFS(H:H,F:F,"ja",G:G,"C.2"))</f>
        <v>0</v>
      </c>
      <c r="H95" s="34">
        <f>IF(SUMIF(G:G,"C.2",H:H)&gt;20,20,SUMIF(G:G,"C.2",H:H))</f>
        <v>0</v>
      </c>
    </row>
    <row r="96" spans="2:8" s="2" customFormat="1" ht="13" x14ac:dyDescent="0.3">
      <c r="B96" s="26" t="s">
        <v>27</v>
      </c>
      <c r="G96" s="34">
        <f>IF(SUMIFS(H:H,F:F,"ja",G:G,"C.3")&gt;20,20,SUMIFS(H:H,F:F,"ja",G:G,"C.3"))</f>
        <v>0</v>
      </c>
      <c r="H96" s="34">
        <f>IF(SUMIF(G:G,"C.3",H:H)&gt;20,20,SUMIF(G:G,"C.3",H:H))</f>
        <v>0</v>
      </c>
    </row>
    <row r="97" spans="2:8" s="2" customFormat="1" ht="13" x14ac:dyDescent="0.3">
      <c r="B97" s="26" t="s">
        <v>28</v>
      </c>
      <c r="G97" s="34">
        <f>IF(SUMIFS(H:H,F:F,"ja",G:G,"C.4")&gt;20,20,SUMIFS(H:H,F:F,"ja",G:G,"C.4"))</f>
        <v>0</v>
      </c>
      <c r="H97" s="34">
        <f>IF(SUMIF(G:G,"C.4",H:H)&gt;20,20,SUMIF(G:G,"C.4",H:H))</f>
        <v>0</v>
      </c>
    </row>
    <row r="98" spans="2:8" s="2" customFormat="1" ht="13" x14ac:dyDescent="0.3">
      <c r="B98" s="26" t="s">
        <v>29</v>
      </c>
      <c r="G98" s="34">
        <f>IF(SUMIFS(H:H,F:F,"ja",G:G,"C.5")&gt;20,20,SUMIFS(H:H,F:F,"ja",G:G,"C.5"))</f>
        <v>0</v>
      </c>
      <c r="H98" s="34">
        <f>IF(SUMIF(G:G,"C.5",H:H)&gt;20,20,SUMIF(G:G,"C.5",H:H))</f>
        <v>0</v>
      </c>
    </row>
    <row r="99" spans="2:8" s="2" customFormat="1" ht="13" x14ac:dyDescent="0.3">
      <c r="B99" s="26"/>
      <c r="G99" s="26"/>
      <c r="H99" s="27"/>
    </row>
    <row r="100" spans="2:8" ht="13" x14ac:dyDescent="0.3">
      <c r="B100" s="41" t="s">
        <v>24</v>
      </c>
      <c r="C100" s="41"/>
      <c r="D100" s="41"/>
      <c r="E100" s="41"/>
      <c r="F100" s="41"/>
      <c r="G100" s="41"/>
      <c r="H100" s="41"/>
    </row>
    <row r="101" spans="2:8" s="2" customFormat="1" x14ac:dyDescent="0.25"/>
    <row r="102" spans="2:8" s="2" customFormat="1" ht="16" customHeight="1" x14ac:dyDescent="0.25">
      <c r="B102" s="20" t="s">
        <v>18</v>
      </c>
      <c r="C102" s="21"/>
      <c r="D102" s="21"/>
      <c r="E102" s="21"/>
      <c r="F102" s="21"/>
      <c r="G102" s="21"/>
      <c r="H102" s="22"/>
    </row>
    <row r="103" spans="2:8" s="2" customFormat="1" ht="16" customHeight="1" x14ac:dyDescent="0.25">
      <c r="B103" s="23"/>
      <c r="C103" s="8"/>
      <c r="D103" s="8"/>
      <c r="E103" s="8"/>
      <c r="F103" s="8"/>
      <c r="G103" s="8"/>
      <c r="H103" s="24"/>
    </row>
    <row r="104" spans="2:8" ht="16" customHeight="1" x14ac:dyDescent="0.25">
      <c r="B104" s="23"/>
      <c r="C104" s="8"/>
      <c r="D104" s="8"/>
      <c r="E104" s="8"/>
      <c r="F104" s="8"/>
      <c r="G104" s="8"/>
      <c r="H104" s="24"/>
    </row>
    <row r="105" spans="2:8" ht="16" customHeight="1" x14ac:dyDescent="0.25">
      <c r="B105" s="44"/>
      <c r="C105" s="45"/>
      <c r="D105" s="8"/>
      <c r="E105" s="11"/>
      <c r="F105" s="8"/>
      <c r="G105" s="8"/>
      <c r="H105" s="24"/>
    </row>
    <row r="106" spans="2:8" ht="16" customHeight="1" x14ac:dyDescent="0.25">
      <c r="B106" s="42" t="s">
        <v>19</v>
      </c>
      <c r="C106" s="43"/>
      <c r="D106" s="11"/>
      <c r="E106" s="38" t="s">
        <v>20</v>
      </c>
      <c r="F106" s="11"/>
      <c r="G106" s="11"/>
      <c r="H106" s="25"/>
    </row>
    <row r="107" spans="2:8" s="2" customFormat="1" x14ac:dyDescent="0.25"/>
    <row r="108" spans="2:8" hidden="1" x14ac:dyDescent="0.25"/>
    <row r="109" spans="2:8" hidden="1" x14ac:dyDescent="0.25"/>
    <row r="110" spans="2:8" hidden="1" x14ac:dyDescent="0.25"/>
    <row r="111" spans="2:8" hidden="1" x14ac:dyDescent="0.25"/>
    <row r="112" spans="2:8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x14ac:dyDescent="0.25"/>
    <row r="158" x14ac:dyDescent="0.25"/>
    <row r="159" x14ac:dyDescent="0.25"/>
    <row r="160" x14ac:dyDescent="0.25"/>
    <row r="161" x14ac:dyDescent="0.25"/>
  </sheetData>
  <sheetProtection insertRows="0"/>
  <mergeCells count="6">
    <mergeCell ref="B8:H9"/>
    <mergeCell ref="B83:H83"/>
    <mergeCell ref="B28:H28"/>
    <mergeCell ref="B106:C106"/>
    <mergeCell ref="B105:C105"/>
    <mergeCell ref="B100:H100"/>
  </mergeCells>
  <dataValidations count="8">
    <dataValidation type="decimal" allowBlank="1" showInputMessage="1" showErrorMessage="1" sqref="H31:H47">
      <formula1>0</formula1>
      <formula2>100</formula2>
    </dataValidation>
    <dataValidation type="date" allowBlank="1" showInputMessage="1" showErrorMessage="1" sqref="B31:C47">
      <formula1>1</formula1>
      <formula2>73050</formula2>
    </dataValidation>
    <dataValidation type="list" allowBlank="1" showInputMessage="1" showErrorMessage="1" sqref="C12">
      <formula1>"2020,2021,2022,2023,2024,2025,2026,2027,2028,2029,2030"</formula1>
    </dataValidation>
    <dataValidation type="list" allowBlank="1" showInputMessage="1" showErrorMessage="1" sqref="E20">
      <formula1>"Abschlussprüfer,Mitwirkung in maßgeblich leitender Funktion"</formula1>
    </dataValidation>
    <dataValidation type="list" allowBlank="1" showInputMessage="1" showErrorMessage="1" sqref="B88">
      <formula1>"2020,2021,2022,2023,2024,2025,2026,2027,2028,2029,2030"</formula1>
    </dataValidation>
    <dataValidation type="list" allowBlank="1" showInputMessage="1" showErrorMessage="1" sqref="F31:F47">
      <formula1>"ja,nein"</formula1>
    </dataValidation>
    <dataValidation type="list" allowBlank="1" showInputMessage="1" showErrorMessage="1" sqref="G31:G47">
      <formula1>"A.,B.,C.1,C.2,C.3,C.4,C.5"</formula1>
    </dataValidation>
    <dataValidation type="list" allowBlank="1" showInputMessage="1" showErrorMessage="1" sqref="B86 B87">
      <formula1>"2019,2020,2021,2022,2023,2024,2025,2026,2027,2028,2029,2030"</formula1>
    </dataValidation>
  </dataValidations>
  <hyperlinks>
    <hyperlink ref="C6" r:id="rId1"/>
  </hyperlinks>
  <pageMargins left="0.7" right="0.7" top="0.78740157499999996" bottom="0.78740157499999996" header="0.3" footer="0.3"/>
  <pageSetup paperSize="9" scale="6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§ 56 Abs. 4</vt:lpstr>
      <vt:lpstr>'§ 56 Abs. 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 Köfler;TS@apab.gv.at</dc:creator>
  <cp:lastModifiedBy>Zharmagambetova Malika</cp:lastModifiedBy>
  <cp:lastPrinted>2017-12-22T09:19:41Z</cp:lastPrinted>
  <dcterms:created xsi:type="dcterms:W3CDTF">2017-09-08T16:48:55Z</dcterms:created>
  <dcterms:modified xsi:type="dcterms:W3CDTF">2022-03-08T13:40:27Z</dcterms:modified>
</cp:coreProperties>
</file>